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<sst xmlns="http://schemas.openxmlformats.org/spreadsheetml/2006/main" count="200" uniqueCount="80">
  <si>
    <t>河北轨道运输职业技术学院2023年高职分省分专业招生计划一览表</t>
  </si>
  <si>
    <t>专业</t>
  </si>
  <si>
    <t>总计划</t>
  </si>
  <si>
    <t>外省</t>
  </si>
  <si>
    <t>河北</t>
  </si>
  <si>
    <t>北京</t>
  </si>
  <si>
    <t>天津</t>
  </si>
  <si>
    <t>山西</t>
  </si>
  <si>
    <t>内蒙古</t>
  </si>
  <si>
    <t>宁夏</t>
  </si>
  <si>
    <t>辽宁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</si>
  <si>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</si>
  <si>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</si>
  <si>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</si>
  <si>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</si>
  <si>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</si>
  <si>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</si>
  <si>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</si>
  <si>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</si>
  <si>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</si>
  <si>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</si>
  <si>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</si>
  <si>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四川</t>
  </si>
  <si>
    <t>贵州</t>
  </si>
  <si>
    <t>云南</t>
  </si>
  <si>
    <t>西藏</t>
  </si>
  <si>
    <t>陕西</t>
  </si>
  <si>
    <t>甘肃</t>
  </si>
  <si>
    <t>青海</t>
  </si>
  <si>
    <t>新疆</t>
  </si>
  <si>
    <t>合计</t>
  </si>
  <si>
    <t>历</t>
  </si>
  <si>
    <t>物</t>
  </si>
  <si>
    <t>单招</t>
  </si>
  <si>
    <t>综合</t>
  </si>
  <si>
    <t>文</t>
  </si>
  <si>
    <t>理</t>
  </si>
  <si>
    <t>铁道交通运营管理</t>
  </si>
  <si>
    <t>铁道信号自动控制</t>
  </si>
  <si>
    <t>城市轨道交通通信信号技术</t>
  </si>
  <si>
    <t>高速铁路综合维修技术</t>
  </si>
  <si>
    <t>铁道机车运用与维护</t>
  </si>
  <si>
    <t>动车组检修技术</t>
  </si>
  <si>
    <t>铁道车辆技术</t>
  </si>
  <si>
    <t>铁道养路机械应用技术</t>
  </si>
  <si>
    <t>人工智能技术应用</t>
  </si>
  <si>
    <t>智能机器人技术</t>
  </si>
  <si>
    <t>机电一体化技术</t>
  </si>
  <si>
    <t>数控技术</t>
  </si>
  <si>
    <t>铁道供电技术</t>
  </si>
  <si>
    <t>铁道机车车辆制造与维护</t>
  </si>
  <si>
    <t>电梯工程技术</t>
  </si>
  <si>
    <t>电气自动化技术</t>
  </si>
  <si>
    <t>机电一体化技术(中外合作办学）</t>
  </si>
  <si>
    <t>高速铁路客运服务</t>
  </si>
  <si>
    <t>高速铁路客运服务（国际列车乘务）</t>
  </si>
  <si>
    <t>铁道交通运营管理（铁道旅客运输）</t>
  </si>
  <si>
    <t>国际邮轮乘务管理</t>
  </si>
  <si>
    <t>电信服务与管理（铁路客户服务）</t>
  </si>
  <si>
    <t>铁路物流管理</t>
  </si>
  <si>
    <t>铁路物流管理（中外合作办学）</t>
  </si>
  <si>
    <t>大数据与会计</t>
  </si>
  <si>
    <t>大数据与审计</t>
  </si>
  <si>
    <t>财税大数据应用</t>
  </si>
  <si>
    <t>工程测量技术</t>
  </si>
  <si>
    <t>测绘地理信息技术</t>
  </si>
  <si>
    <t>铁道工程技术</t>
  </si>
  <si>
    <t>建筑工程技术</t>
  </si>
  <si>
    <t>城市轨道交通运营管理</t>
  </si>
  <si>
    <t>城市轨道车辆应用技术</t>
  </si>
  <si>
    <t>城市轨道交通供配电技术</t>
  </si>
  <si>
    <t>城市轨道交通机电技术</t>
  </si>
  <si>
    <t>城市轨道交通工程技术</t>
  </si>
  <si>
    <t>民航运输服务</t>
  </si>
  <si>
    <t>民航安全技术管理</t>
  </si>
  <si>
    <t>航空地面设备维修</t>
  </si>
  <si>
    <t>人力资源管理</t>
  </si>
  <si>
    <t>文、理合计</t>
  </si>
  <si>
    <t>外总</t>
  </si>
  <si>
    <t>河总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</si>
</sst>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4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5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B0F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00B05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medium"/>
      <top/>
      <bottom style="medium"/>
    </border>
    <border>
      <left>
        <color indexed="63"/>
      </left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indexed="8"/>
      </top>
      <bottom style="medium">
        <color rgb="FF000000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 style="thick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/>
      <top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ck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5" fillId="0" borderId="14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36" fillId="0" borderId="13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vertical="center" wrapText="1"/>
    </xf>
    <xf numFmtId="0" fontId="34" fillId="0" borderId="15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vertical="center" wrapText="1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 vertical="center"/>
    </xf>
    <xf numFmtId="0" fontId="34" fillId="0" borderId="23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vertical="center" wrapText="1"/>
    </xf>
    <xf numFmtId="0" fontId="36" fillId="0" borderId="14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/>
    </xf>
    <xf numFmtId="0" fontId="34" fillId="0" borderId="25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8" fillId="0" borderId="25" xfId="0" applyNumberFormat="1" applyFont="1" applyFill="1" applyBorder="1" applyAlignment="1">
      <alignment horizontal="center" vertical="center"/>
    </xf>
    <xf numFmtId="0" fontId="36" fillId="0" borderId="24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center" vertical="center"/>
    </xf>
    <xf numFmtId="0" fontId="34" fillId="0" borderId="28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6" fillId="0" borderId="25" xfId="0" applyNumberFormat="1" applyFont="1" applyFill="1" applyBorder="1" applyAlignment="1">
      <alignment horizontal="center" vertical="center"/>
    </xf>
    <xf numFmtId="0" fontId="36" fillId="0" borderId="31" xfId="0" applyNumberFormat="1" applyFont="1" applyFill="1" applyBorder="1" applyAlignment="1">
      <alignment horizontal="center" vertical="center"/>
    </xf>
    <xf numFmtId="0" fontId="38" fillId="0" borderId="32" xfId="0" applyNumberFormat="1" applyFont="1" applyFill="1" applyBorder="1" applyAlignment="1">
      <alignment horizontal="center" vertical="center"/>
    </xf>
    <xf numFmtId="0" fontId="34" fillId="0" borderId="32" xfId="0" applyNumberFormat="1" applyFont="1" applyFill="1" applyBorder="1" applyAlignment="1">
      <alignment horizontal="center" vertical="center"/>
    </xf>
    <xf numFmtId="0" fontId="33" fillId="0" borderId="33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5" fillId="0" borderId="34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34" fillId="0" borderId="33" xfId="0" applyNumberFormat="1" applyFont="1" applyFill="1" applyBorder="1" applyAlignment="1">
      <alignment horizontal="center" vertical="center"/>
    </xf>
    <xf numFmtId="0" fontId="34" fillId="0" borderId="37" xfId="0" applyNumberFormat="1" applyFont="1" applyFill="1" applyBorder="1" applyAlignment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8" fillId="0" borderId="37" xfId="0" applyNumberFormat="1" applyFont="1" applyFill="1" applyBorder="1" applyAlignment="1">
      <alignment horizontal="center" vertical="center"/>
    </xf>
    <xf numFmtId="0" fontId="36" fillId="0" borderId="28" xfId="0" applyNumberFormat="1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36" fillId="0" borderId="39" xfId="0" applyNumberFormat="1" applyFont="1" applyFill="1" applyBorder="1" applyAlignment="1">
      <alignment horizontal="center" vertical="center"/>
    </xf>
    <xf numFmtId="0" fontId="34" fillId="0" borderId="40" xfId="0" applyNumberFormat="1" applyFont="1" applyFill="1" applyBorder="1" applyAlignment="1">
      <alignment horizontal="center" vertical="center"/>
    </xf>
    <xf numFmtId="0" fontId="36" fillId="0" borderId="40" xfId="0" applyNumberFormat="1" applyFont="1" applyFill="1" applyBorder="1" applyAlignment="1">
      <alignment horizontal="center" vertical="center"/>
    </xf>
    <xf numFmtId="0" fontId="36" fillId="0" borderId="4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zoomScaleSheetLayoutView="100" workbookViewId="0" topLeftCell="A33">
      <selection activeCell="S42" sqref="S42"/>
    </sheetView>
  </sheetViews>
  <sheetFormatPr defaultColWidth="9.00390625" defaultRowHeight="14.25"/>
  <cols>
    <col min="1" max="1" width="15.625" style="4" customWidth="1"/>
    <col min="2" max="2" width="6.00390625" style="5" customWidth="1"/>
    <col min="3" max="3" width="5.00390625" style="1" customWidth="1"/>
    <col min="4" max="4" width="5.25390625" style="1" customWidth="1"/>
    <col min="5" max="5" width="4.25390625" style="1" customWidth="1"/>
    <col min="6" max="6" width="4.50390625" style="1" customWidth="1"/>
    <col min="7" max="7" width="4.875" style="1" customWidth="1"/>
    <col min="8" max="8" width="4.00390625" style="1" customWidth="1"/>
    <col min="9" max="9" width="4.25390625" style="1" customWidth="1"/>
    <col min="10" max="10" width="4.125" style="1" customWidth="1"/>
    <col min="11" max="11" width="4.25390625" style="1" customWidth="1"/>
    <col min="12" max="36" width="3.125" style="1" customWidth="1"/>
    <col min="37" max="37" width="3.375" style="1" customWidth="1"/>
    <col min="38" max="53" width="3.125" style="1" customWidth="1"/>
    <col min="54" max="54" width="5.00390625" style="1" customWidth="1"/>
    <col min="55" max="16384" width="9.00390625" style="1" customWidth="1"/>
  </cols>
  <sheetData>
    <row r="1" spans="1:53" ht="39" customHeight="1">
      <c r="A1" s="6" t="s">
        <v>0</v>
      </c>
      <c r="B1" s="7"/>
      <c r="C1" s="7"/>
      <c r="D1" s="7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66"/>
    </row>
    <row r="2" spans="1:53" s="1" customFormat="1" ht="24.75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4</v>
      </c>
      <c r="F2" s="13"/>
      <c r="G2" s="14"/>
      <c r="H2" s="15" t="s">
        <v>5</v>
      </c>
      <c r="I2" s="31" t="s">
        <v>6</v>
      </c>
      <c r="J2" s="11" t="s">
        <v>7</v>
      </c>
      <c r="K2" s="11"/>
      <c r="L2" s="11" t="s">
        <v>8</v>
      </c>
      <c r="M2" s="11"/>
      <c r="N2" s="11" t="s">
        <v>9</v>
      </c>
      <c r="O2" s="11"/>
      <c r="P2" s="32" t="s">
        <v>10</v>
      </c>
      <c r="Q2" s="32"/>
      <c r="R2" s="44" t="s">
        <v>11</v>
      </c>
      <c r="S2" s="32"/>
      <c r="T2" s="11" t="s">
        <v>12</v>
      </c>
      <c r="U2" s="11"/>
      <c r="V2" s="44" t="s">
        <v>13</v>
      </c>
      <c r="W2" s="32"/>
      <c r="X2" s="45" t="s">
        <v>14</v>
      </c>
      <c r="Y2" s="11"/>
      <c r="Z2" s="51" t="s">
        <v>15</v>
      </c>
      <c r="AA2" s="52" t="s">
        <v>16</v>
      </c>
      <c r="AB2" s="52"/>
      <c r="AC2" s="53" t="s">
        <v>17</v>
      </c>
      <c r="AD2" s="32"/>
      <c r="AE2" s="54" t="s">
        <v>18</v>
      </c>
      <c r="AF2" s="54"/>
      <c r="AG2" s="54" t="s">
        <v>19</v>
      </c>
      <c r="AH2" s="54"/>
      <c r="AI2" s="55" t="s">
        <v>20</v>
      </c>
      <c r="AJ2" s="11"/>
      <c r="AK2" s="63" t="s">
        <v>21</v>
      </c>
      <c r="AL2" s="52" t="s">
        <v>22</v>
      </c>
      <c r="AM2" s="52"/>
      <c r="AN2" s="52" t="s">
        <v>23</v>
      </c>
      <c r="AO2" s="52"/>
      <c r="AP2" s="54" t="s">
        <v>24</v>
      </c>
      <c r="AQ2" s="54"/>
      <c r="AR2" s="55" t="s">
        <v>25</v>
      </c>
      <c r="AS2" s="11"/>
      <c r="AT2" s="52" t="s">
        <v>26</v>
      </c>
      <c r="AU2" s="52"/>
      <c r="AV2" s="52" t="s">
        <v>27</v>
      </c>
      <c r="AW2" s="52"/>
      <c r="AX2" s="52" t="s">
        <v>28</v>
      </c>
      <c r="AY2" s="52"/>
      <c r="AZ2" s="52" t="s">
        <v>29</v>
      </c>
      <c r="BA2" s="67"/>
    </row>
    <row r="3" spans="1:53" s="1" customFormat="1" ht="22.5" customHeight="1">
      <c r="A3" s="16"/>
      <c r="B3" s="17"/>
      <c r="C3" s="11" t="s">
        <v>30</v>
      </c>
      <c r="D3" s="17" t="s">
        <v>30</v>
      </c>
      <c r="E3" s="18" t="s">
        <v>31</v>
      </c>
      <c r="F3" s="18" t="s">
        <v>32</v>
      </c>
      <c r="G3" s="18" t="s">
        <v>33</v>
      </c>
      <c r="H3" s="19" t="s">
        <v>34</v>
      </c>
      <c r="I3" s="14" t="s">
        <v>34</v>
      </c>
      <c r="J3" s="11" t="s">
        <v>35</v>
      </c>
      <c r="K3" s="11" t="s">
        <v>36</v>
      </c>
      <c r="L3" s="11" t="s">
        <v>35</v>
      </c>
      <c r="M3" s="11" t="s">
        <v>36</v>
      </c>
      <c r="N3" s="11" t="s">
        <v>35</v>
      </c>
      <c r="O3" s="11" t="s">
        <v>36</v>
      </c>
      <c r="P3" s="18" t="s">
        <v>31</v>
      </c>
      <c r="Q3" s="18" t="s">
        <v>32</v>
      </c>
      <c r="R3" s="18" t="s">
        <v>31</v>
      </c>
      <c r="S3" s="18" t="s">
        <v>32</v>
      </c>
      <c r="T3" s="11" t="s">
        <v>35</v>
      </c>
      <c r="U3" s="11" t="s">
        <v>36</v>
      </c>
      <c r="V3" s="18" t="s">
        <v>31</v>
      </c>
      <c r="W3" s="18" t="s">
        <v>32</v>
      </c>
      <c r="X3" s="11" t="s">
        <v>35</v>
      </c>
      <c r="Y3" s="11" t="s">
        <v>36</v>
      </c>
      <c r="Z3" s="55" t="s">
        <v>34</v>
      </c>
      <c r="AA3" s="52" t="s">
        <v>35</v>
      </c>
      <c r="AB3" s="52" t="s">
        <v>36</v>
      </c>
      <c r="AC3" s="18" t="s">
        <v>31</v>
      </c>
      <c r="AD3" s="18" t="s">
        <v>32</v>
      </c>
      <c r="AE3" s="18" t="s">
        <v>31</v>
      </c>
      <c r="AF3" s="18" t="s">
        <v>32</v>
      </c>
      <c r="AG3" s="18" t="s">
        <v>31</v>
      </c>
      <c r="AH3" s="18" t="s">
        <v>32</v>
      </c>
      <c r="AI3" s="52" t="s">
        <v>35</v>
      </c>
      <c r="AJ3" s="52" t="s">
        <v>36</v>
      </c>
      <c r="AK3" s="52" t="s">
        <v>34</v>
      </c>
      <c r="AL3" s="52" t="s">
        <v>35</v>
      </c>
      <c r="AM3" s="52" t="s">
        <v>36</v>
      </c>
      <c r="AN3" s="52" t="s">
        <v>35</v>
      </c>
      <c r="AO3" s="52" t="s">
        <v>36</v>
      </c>
      <c r="AP3" s="52" t="s">
        <v>35</v>
      </c>
      <c r="AQ3" s="52" t="s">
        <v>36</v>
      </c>
      <c r="AR3" s="52" t="s">
        <v>35</v>
      </c>
      <c r="AS3" s="52" t="s">
        <v>36</v>
      </c>
      <c r="AT3" s="52" t="s">
        <v>35</v>
      </c>
      <c r="AU3" s="52" t="s">
        <v>36</v>
      </c>
      <c r="AV3" s="52" t="s">
        <v>35</v>
      </c>
      <c r="AW3" s="52" t="s">
        <v>36</v>
      </c>
      <c r="AX3" s="52" t="s">
        <v>35</v>
      </c>
      <c r="AY3" s="52" t="s">
        <v>36</v>
      </c>
      <c r="AZ3" s="52" t="s">
        <v>35</v>
      </c>
      <c r="BA3" s="67" t="s">
        <v>36</v>
      </c>
    </row>
    <row r="4" spans="1:53" s="1" customFormat="1" ht="21.75" customHeight="1">
      <c r="A4" s="20" t="s">
        <v>37</v>
      </c>
      <c r="B4" s="11">
        <f aca="true" t="shared" si="0" ref="B4:B14">SUM(C4+D4)</f>
        <v>220</v>
      </c>
      <c r="C4" s="11">
        <f aca="true" t="shared" si="1" ref="C4:C14">SUM(H4:BA4)</f>
        <v>216</v>
      </c>
      <c r="D4" s="11">
        <f>E4+F4+G4</f>
        <v>4</v>
      </c>
      <c r="E4" s="11">
        <v>2</v>
      </c>
      <c r="F4" s="11">
        <v>2</v>
      </c>
      <c r="G4" s="11">
        <v>0</v>
      </c>
      <c r="H4" s="19">
        <v>1</v>
      </c>
      <c r="I4" s="14">
        <v>4</v>
      </c>
      <c r="J4" s="11">
        <v>27</v>
      </c>
      <c r="K4" s="11">
        <v>28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10</v>
      </c>
      <c r="U4" s="11">
        <v>10</v>
      </c>
      <c r="V4" s="11">
        <v>4</v>
      </c>
      <c r="W4" s="11">
        <v>4</v>
      </c>
      <c r="X4" s="11">
        <v>4</v>
      </c>
      <c r="Y4" s="11">
        <v>4</v>
      </c>
      <c r="Z4" s="55">
        <v>2</v>
      </c>
      <c r="AA4" s="56">
        <v>7</v>
      </c>
      <c r="AB4" s="52">
        <v>7</v>
      </c>
      <c r="AC4" s="52">
        <v>2</v>
      </c>
      <c r="AD4" s="52">
        <v>2</v>
      </c>
      <c r="AE4" s="52">
        <v>4</v>
      </c>
      <c r="AF4" s="52">
        <v>4</v>
      </c>
      <c r="AG4" s="52">
        <v>1</v>
      </c>
      <c r="AH4" s="52">
        <v>1</v>
      </c>
      <c r="AI4" s="52">
        <v>1</v>
      </c>
      <c r="AJ4" s="52">
        <v>1</v>
      </c>
      <c r="AK4" s="52">
        <v>2</v>
      </c>
      <c r="AL4" s="52">
        <v>3</v>
      </c>
      <c r="AM4" s="52">
        <v>3</v>
      </c>
      <c r="AN4" s="52">
        <v>2</v>
      </c>
      <c r="AO4" s="52">
        <v>2</v>
      </c>
      <c r="AP4" s="52">
        <v>2</v>
      </c>
      <c r="AQ4" s="52">
        <v>2</v>
      </c>
      <c r="AR4" s="52">
        <v>2</v>
      </c>
      <c r="AS4" s="52">
        <v>2</v>
      </c>
      <c r="AT4" s="52">
        <v>6</v>
      </c>
      <c r="AU4" s="52">
        <v>6</v>
      </c>
      <c r="AV4" s="52">
        <v>4</v>
      </c>
      <c r="AW4" s="52">
        <v>4</v>
      </c>
      <c r="AX4" s="52">
        <v>5</v>
      </c>
      <c r="AY4" s="52">
        <v>5</v>
      </c>
      <c r="AZ4" s="52">
        <v>10</v>
      </c>
      <c r="BA4" s="67">
        <v>10</v>
      </c>
    </row>
    <row r="5" spans="1:53" s="1" customFormat="1" ht="21.75" customHeight="1">
      <c r="A5" s="20" t="s">
        <v>38</v>
      </c>
      <c r="B5" s="11">
        <f t="shared" si="0"/>
        <v>140</v>
      </c>
      <c r="C5" s="11">
        <f t="shared" si="1"/>
        <v>48</v>
      </c>
      <c r="D5" s="11">
        <f aca="true" t="shared" si="2" ref="D5:D44">E5+F5+G5</f>
        <v>92</v>
      </c>
      <c r="E5" s="11">
        <v>1</v>
      </c>
      <c r="F5" s="11">
        <v>1</v>
      </c>
      <c r="G5" s="11">
        <v>90</v>
      </c>
      <c r="H5" s="19"/>
      <c r="I5" s="14">
        <v>4</v>
      </c>
      <c r="J5" s="11">
        <v>5</v>
      </c>
      <c r="K5" s="11">
        <v>5</v>
      </c>
      <c r="L5" s="11"/>
      <c r="M5" s="11"/>
      <c r="N5" s="11"/>
      <c r="O5" s="11"/>
      <c r="P5" s="11">
        <v>1</v>
      </c>
      <c r="Q5" s="11">
        <v>1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>
        <v>2</v>
      </c>
      <c r="X5" s="11">
        <v>2</v>
      </c>
      <c r="Y5" s="11">
        <v>2</v>
      </c>
      <c r="Z5" s="52">
        <v>2</v>
      </c>
      <c r="AA5" s="52">
        <v>2</v>
      </c>
      <c r="AB5" s="11">
        <v>2</v>
      </c>
      <c r="AC5" s="11">
        <v>2</v>
      </c>
      <c r="AD5" s="11">
        <v>2</v>
      </c>
      <c r="AE5" s="52">
        <v>1</v>
      </c>
      <c r="AF5" s="52">
        <v>1</v>
      </c>
      <c r="AG5" s="52"/>
      <c r="AH5" s="52"/>
      <c r="AI5" s="52"/>
      <c r="AJ5" s="52"/>
      <c r="AK5" s="52">
        <v>2</v>
      </c>
      <c r="AL5" s="52"/>
      <c r="AM5" s="52"/>
      <c r="AN5" s="52">
        <v>1</v>
      </c>
      <c r="AO5" s="52">
        <v>1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67"/>
    </row>
    <row r="6" spans="1:53" s="2" customFormat="1" ht="27" customHeight="1">
      <c r="A6" s="20" t="s">
        <v>39</v>
      </c>
      <c r="B6" s="11">
        <f t="shared" si="0"/>
        <v>80</v>
      </c>
      <c r="C6" s="11">
        <f t="shared" si="1"/>
        <v>0</v>
      </c>
      <c r="D6" s="11">
        <f t="shared" si="2"/>
        <v>80</v>
      </c>
      <c r="E6" s="11">
        <v>0</v>
      </c>
      <c r="F6" s="11">
        <v>40</v>
      </c>
      <c r="G6" s="11">
        <v>40</v>
      </c>
      <c r="H6" s="19"/>
      <c r="I6" s="14"/>
      <c r="J6" s="11"/>
      <c r="K6" s="11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51"/>
      <c r="AA6" s="57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68"/>
    </row>
    <row r="7" spans="1:53" s="3" customFormat="1" ht="27.75" customHeight="1">
      <c r="A7" s="20" t="s">
        <v>40</v>
      </c>
      <c r="B7" s="11">
        <f t="shared" si="0"/>
        <v>70</v>
      </c>
      <c r="C7" s="11">
        <f t="shared" si="1"/>
        <v>24</v>
      </c>
      <c r="D7" s="11">
        <f t="shared" si="2"/>
        <v>46</v>
      </c>
      <c r="E7" s="11">
        <v>2</v>
      </c>
      <c r="F7" s="11">
        <v>2</v>
      </c>
      <c r="G7" s="11">
        <v>42</v>
      </c>
      <c r="H7" s="19"/>
      <c r="I7" s="14"/>
      <c r="J7" s="11">
        <v>6</v>
      </c>
      <c r="K7" s="11">
        <v>6</v>
      </c>
      <c r="L7" s="11"/>
      <c r="M7" s="11"/>
      <c r="N7" s="11"/>
      <c r="O7" s="11"/>
      <c r="P7" s="11">
        <v>1</v>
      </c>
      <c r="Q7" s="11">
        <v>1</v>
      </c>
      <c r="R7" s="11">
        <v>2</v>
      </c>
      <c r="S7" s="11">
        <v>2</v>
      </c>
      <c r="T7" s="11"/>
      <c r="U7" s="11"/>
      <c r="V7" s="11"/>
      <c r="W7" s="11"/>
      <c r="X7" s="11">
        <v>2</v>
      </c>
      <c r="Y7" s="11">
        <v>2</v>
      </c>
      <c r="Z7" s="52">
        <v>2</v>
      </c>
      <c r="AA7" s="58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67"/>
    </row>
    <row r="8" spans="1:53" s="1" customFormat="1" ht="25.5" customHeight="1">
      <c r="A8" s="20" t="s">
        <v>41</v>
      </c>
      <c r="B8" s="11">
        <f t="shared" si="0"/>
        <v>300</v>
      </c>
      <c r="C8" s="11">
        <f t="shared" si="1"/>
        <v>254</v>
      </c>
      <c r="D8" s="11">
        <f t="shared" si="2"/>
        <v>46</v>
      </c>
      <c r="E8" s="11">
        <v>2</v>
      </c>
      <c r="F8" s="11">
        <v>2</v>
      </c>
      <c r="G8" s="11">
        <v>42</v>
      </c>
      <c r="H8" s="19">
        <v>1</v>
      </c>
      <c r="I8" s="14">
        <v>4</v>
      </c>
      <c r="J8" s="11">
        <v>50</v>
      </c>
      <c r="K8" s="11">
        <v>51</v>
      </c>
      <c r="L8" s="11">
        <v>2</v>
      </c>
      <c r="M8" s="11">
        <v>2</v>
      </c>
      <c r="N8" s="11">
        <v>2</v>
      </c>
      <c r="O8" s="11">
        <v>2</v>
      </c>
      <c r="P8" s="11">
        <v>3</v>
      </c>
      <c r="Q8" s="11">
        <v>4</v>
      </c>
      <c r="R8" s="11">
        <v>6</v>
      </c>
      <c r="S8" s="11">
        <v>6</v>
      </c>
      <c r="T8" s="11">
        <v>6</v>
      </c>
      <c r="U8" s="11">
        <v>6</v>
      </c>
      <c r="V8" s="11">
        <v>2</v>
      </c>
      <c r="W8" s="11">
        <v>2</v>
      </c>
      <c r="X8" s="11">
        <v>4</v>
      </c>
      <c r="Y8" s="11">
        <v>4</v>
      </c>
      <c r="Z8" s="55">
        <v>3</v>
      </c>
      <c r="AA8" s="52">
        <v>3</v>
      </c>
      <c r="AB8" s="52">
        <v>3</v>
      </c>
      <c r="AC8" s="52">
        <v>2</v>
      </c>
      <c r="AD8" s="52">
        <v>2</v>
      </c>
      <c r="AE8" s="52">
        <v>3</v>
      </c>
      <c r="AF8" s="52">
        <v>3</v>
      </c>
      <c r="AG8" s="52">
        <v>2</v>
      </c>
      <c r="AH8" s="52">
        <v>2</v>
      </c>
      <c r="AI8" s="52">
        <v>2</v>
      </c>
      <c r="AJ8" s="52">
        <v>2</v>
      </c>
      <c r="AK8" s="52">
        <v>2</v>
      </c>
      <c r="AL8" s="52">
        <v>3</v>
      </c>
      <c r="AM8" s="52">
        <v>3</v>
      </c>
      <c r="AN8" s="52">
        <v>5</v>
      </c>
      <c r="AO8" s="52">
        <v>5</v>
      </c>
      <c r="AP8" s="52">
        <v>3</v>
      </c>
      <c r="AQ8" s="52">
        <v>3</v>
      </c>
      <c r="AR8" s="52">
        <v>2</v>
      </c>
      <c r="AS8" s="52">
        <v>2</v>
      </c>
      <c r="AT8" s="52">
        <v>3</v>
      </c>
      <c r="AU8" s="52">
        <v>3</v>
      </c>
      <c r="AV8" s="52">
        <v>3</v>
      </c>
      <c r="AW8" s="52">
        <v>3</v>
      </c>
      <c r="AX8" s="52">
        <v>5</v>
      </c>
      <c r="AY8" s="52">
        <v>5</v>
      </c>
      <c r="AZ8" s="52">
        <v>10</v>
      </c>
      <c r="BA8" s="67">
        <v>10</v>
      </c>
    </row>
    <row r="9" spans="1:53" s="1" customFormat="1" ht="21.75" customHeight="1">
      <c r="A9" s="20" t="s">
        <v>42</v>
      </c>
      <c r="B9" s="11">
        <f t="shared" si="0"/>
        <v>140</v>
      </c>
      <c r="C9" s="11">
        <f t="shared" si="1"/>
        <v>58</v>
      </c>
      <c r="D9" s="11">
        <f t="shared" si="2"/>
        <v>82</v>
      </c>
      <c r="E9" s="11">
        <v>1</v>
      </c>
      <c r="F9" s="11">
        <v>1</v>
      </c>
      <c r="G9" s="11">
        <v>80</v>
      </c>
      <c r="H9" s="19">
        <v>1</v>
      </c>
      <c r="I9" s="14">
        <v>4</v>
      </c>
      <c r="J9" s="11">
        <v>1</v>
      </c>
      <c r="K9" s="11">
        <v>1</v>
      </c>
      <c r="L9" s="11"/>
      <c r="M9" s="11"/>
      <c r="N9" s="11">
        <v>1</v>
      </c>
      <c r="O9" s="11">
        <v>1</v>
      </c>
      <c r="P9" s="11"/>
      <c r="Q9" s="11"/>
      <c r="R9" s="11"/>
      <c r="S9" s="11"/>
      <c r="T9" s="11"/>
      <c r="U9" s="11"/>
      <c r="V9" s="11">
        <v>1</v>
      </c>
      <c r="W9" s="11">
        <v>1</v>
      </c>
      <c r="X9" s="11">
        <v>4</v>
      </c>
      <c r="Y9" s="11">
        <v>4</v>
      </c>
      <c r="Z9" s="55">
        <v>4</v>
      </c>
      <c r="AA9" s="52"/>
      <c r="AB9" s="52"/>
      <c r="AC9" s="52">
        <v>2</v>
      </c>
      <c r="AD9" s="52">
        <v>3</v>
      </c>
      <c r="AE9" s="52">
        <v>2</v>
      </c>
      <c r="AF9" s="52">
        <v>2</v>
      </c>
      <c r="AG9" s="52"/>
      <c r="AH9" s="52"/>
      <c r="AI9" s="52"/>
      <c r="AJ9" s="52"/>
      <c r="AK9" s="52">
        <v>2</v>
      </c>
      <c r="AL9" s="52">
        <v>2</v>
      </c>
      <c r="AM9" s="52">
        <v>2</v>
      </c>
      <c r="AN9" s="52">
        <v>2</v>
      </c>
      <c r="AO9" s="52">
        <v>2</v>
      </c>
      <c r="AP9" s="52">
        <v>2</v>
      </c>
      <c r="AQ9" s="52">
        <v>2</v>
      </c>
      <c r="AR9" s="52"/>
      <c r="AS9" s="52"/>
      <c r="AT9" s="52">
        <v>1</v>
      </c>
      <c r="AU9" s="52">
        <v>1</v>
      </c>
      <c r="AV9" s="52">
        <v>3</v>
      </c>
      <c r="AW9" s="52">
        <v>3</v>
      </c>
      <c r="AX9" s="52">
        <v>2</v>
      </c>
      <c r="AY9" s="52">
        <v>2</v>
      </c>
      <c r="AZ9" s="52"/>
      <c r="BA9" s="67"/>
    </row>
    <row r="10" spans="1:53" s="1" customFormat="1" ht="21.75" customHeight="1">
      <c r="A10" s="20" t="s">
        <v>43</v>
      </c>
      <c r="B10" s="11">
        <f t="shared" si="0"/>
        <v>140</v>
      </c>
      <c r="C10" s="11">
        <f t="shared" si="1"/>
        <v>53</v>
      </c>
      <c r="D10" s="11">
        <f t="shared" si="2"/>
        <v>87</v>
      </c>
      <c r="E10" s="11">
        <v>1</v>
      </c>
      <c r="F10" s="11">
        <v>1</v>
      </c>
      <c r="G10" s="11">
        <v>85</v>
      </c>
      <c r="H10" s="19">
        <v>1</v>
      </c>
      <c r="I10" s="14">
        <v>4</v>
      </c>
      <c r="J10" s="11">
        <v>1</v>
      </c>
      <c r="K10" s="11">
        <v>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1</v>
      </c>
      <c r="W10" s="11">
        <v>1</v>
      </c>
      <c r="X10" s="11">
        <v>2</v>
      </c>
      <c r="Y10" s="11">
        <v>2</v>
      </c>
      <c r="Z10" s="55">
        <v>3</v>
      </c>
      <c r="AA10" s="52">
        <v>1</v>
      </c>
      <c r="AB10" s="52">
        <v>2</v>
      </c>
      <c r="AC10" s="52">
        <v>1</v>
      </c>
      <c r="AD10" s="52">
        <v>2</v>
      </c>
      <c r="AE10" s="52">
        <v>2</v>
      </c>
      <c r="AF10" s="52">
        <v>2</v>
      </c>
      <c r="AG10" s="52">
        <v>2</v>
      </c>
      <c r="AH10" s="52">
        <v>2</v>
      </c>
      <c r="AI10" s="52">
        <v>1</v>
      </c>
      <c r="AJ10" s="52">
        <v>1</v>
      </c>
      <c r="AK10" s="52">
        <v>2</v>
      </c>
      <c r="AL10" s="52"/>
      <c r="AM10" s="52"/>
      <c r="AN10" s="52"/>
      <c r="AO10" s="52"/>
      <c r="AP10" s="52">
        <v>2</v>
      </c>
      <c r="AQ10" s="52">
        <v>2</v>
      </c>
      <c r="AR10" s="52">
        <v>1</v>
      </c>
      <c r="AS10" s="52">
        <v>1</v>
      </c>
      <c r="AT10" s="52"/>
      <c r="AU10" s="52"/>
      <c r="AV10" s="52">
        <v>3</v>
      </c>
      <c r="AW10" s="52">
        <v>3</v>
      </c>
      <c r="AX10" s="52">
        <v>3</v>
      </c>
      <c r="AY10" s="52">
        <v>3</v>
      </c>
      <c r="AZ10" s="52"/>
      <c r="BA10" s="67"/>
    </row>
    <row r="11" spans="1:53" s="1" customFormat="1" ht="27.75" customHeight="1">
      <c r="A11" s="20" t="s">
        <v>44</v>
      </c>
      <c r="B11" s="11">
        <f t="shared" si="0"/>
        <v>70</v>
      </c>
      <c r="C11" s="11">
        <f t="shared" si="1"/>
        <v>13</v>
      </c>
      <c r="D11" s="11">
        <f t="shared" si="2"/>
        <v>57</v>
      </c>
      <c r="E11" s="11">
        <v>1</v>
      </c>
      <c r="F11" s="11">
        <v>1</v>
      </c>
      <c r="G11" s="11">
        <v>55</v>
      </c>
      <c r="H11" s="19"/>
      <c r="I11" s="14"/>
      <c r="J11" s="11">
        <v>2</v>
      </c>
      <c r="K11" s="11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1</v>
      </c>
      <c r="Y11" s="11">
        <v>1</v>
      </c>
      <c r="Z11" s="55"/>
      <c r="AA11" s="52">
        <v>4</v>
      </c>
      <c r="AB11" s="52">
        <v>4</v>
      </c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67"/>
    </row>
    <row r="12" spans="1:53" s="1" customFormat="1" ht="21.75" customHeight="1">
      <c r="A12" s="20" t="s">
        <v>45</v>
      </c>
      <c r="B12" s="11">
        <f t="shared" si="0"/>
        <v>35</v>
      </c>
      <c r="C12" s="11">
        <f t="shared" si="1"/>
        <v>3</v>
      </c>
      <c r="D12" s="11">
        <f t="shared" si="2"/>
        <v>32</v>
      </c>
      <c r="E12" s="11">
        <v>1</v>
      </c>
      <c r="F12" s="11">
        <v>1</v>
      </c>
      <c r="G12" s="11">
        <v>30</v>
      </c>
      <c r="H12" s="19"/>
      <c r="I12" s="14"/>
      <c r="J12" s="11">
        <v>1</v>
      </c>
      <c r="K12" s="11">
        <v>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55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67"/>
    </row>
    <row r="13" spans="1:53" s="1" customFormat="1" ht="21.75" customHeight="1">
      <c r="A13" s="20" t="s">
        <v>46</v>
      </c>
      <c r="B13" s="11">
        <f t="shared" si="0"/>
        <v>40</v>
      </c>
      <c r="C13" s="11">
        <f t="shared" si="1"/>
        <v>3</v>
      </c>
      <c r="D13" s="11">
        <f t="shared" si="2"/>
        <v>37</v>
      </c>
      <c r="E13" s="11">
        <v>1</v>
      </c>
      <c r="F13" s="11">
        <v>1</v>
      </c>
      <c r="G13" s="11">
        <v>35</v>
      </c>
      <c r="H13" s="19"/>
      <c r="I13" s="14"/>
      <c r="J13" s="11">
        <v>1</v>
      </c>
      <c r="K13" s="11">
        <v>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55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67"/>
    </row>
    <row r="14" spans="1:53" s="1" customFormat="1" ht="21.75" customHeight="1">
      <c r="A14" s="20" t="s">
        <v>47</v>
      </c>
      <c r="B14" s="11">
        <f t="shared" si="0"/>
        <v>100</v>
      </c>
      <c r="C14" s="11">
        <f t="shared" si="1"/>
        <v>18</v>
      </c>
      <c r="D14" s="11">
        <f t="shared" si="2"/>
        <v>82</v>
      </c>
      <c r="E14" s="11">
        <v>1</v>
      </c>
      <c r="F14" s="11">
        <v>1</v>
      </c>
      <c r="G14" s="11">
        <v>80</v>
      </c>
      <c r="H14" s="19"/>
      <c r="I14" s="14"/>
      <c r="J14" s="11">
        <v>8</v>
      </c>
      <c r="K14" s="11">
        <v>8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55"/>
      <c r="AA14" s="52">
        <v>1</v>
      </c>
      <c r="AB14" s="52">
        <v>1</v>
      </c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67"/>
    </row>
    <row r="15" spans="1:53" s="1" customFormat="1" ht="21.75" customHeight="1">
      <c r="A15" s="20" t="s">
        <v>48</v>
      </c>
      <c r="B15" s="11">
        <f aca="true" t="shared" si="3" ref="B15:B26">SUM(C15+D15)</f>
        <v>70</v>
      </c>
      <c r="C15" s="11">
        <f aca="true" t="shared" si="4" ref="C15:C26">SUM(H15:BA15)</f>
        <v>8</v>
      </c>
      <c r="D15" s="11">
        <f t="shared" si="2"/>
        <v>62</v>
      </c>
      <c r="E15" s="11">
        <v>1</v>
      </c>
      <c r="F15" s="11">
        <v>1</v>
      </c>
      <c r="G15" s="11">
        <v>60</v>
      </c>
      <c r="H15" s="19"/>
      <c r="I15" s="14"/>
      <c r="J15" s="11">
        <v>3</v>
      </c>
      <c r="K15" s="11">
        <v>3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1</v>
      </c>
      <c r="Y15" s="11">
        <v>1</v>
      </c>
      <c r="Z15" s="55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67"/>
    </row>
    <row r="16" spans="1:53" s="1" customFormat="1" ht="21.75" customHeight="1">
      <c r="A16" s="20" t="s">
        <v>49</v>
      </c>
      <c r="B16" s="11">
        <f t="shared" si="3"/>
        <v>110</v>
      </c>
      <c r="C16" s="11">
        <f t="shared" si="4"/>
        <v>20</v>
      </c>
      <c r="D16" s="11">
        <f t="shared" si="2"/>
        <v>90</v>
      </c>
      <c r="E16" s="11">
        <v>1</v>
      </c>
      <c r="F16" s="11">
        <v>1</v>
      </c>
      <c r="G16" s="11">
        <v>88</v>
      </c>
      <c r="H16" s="19"/>
      <c r="I16" s="14"/>
      <c r="J16" s="11"/>
      <c r="K16" s="11"/>
      <c r="L16" s="11"/>
      <c r="M16" s="11"/>
      <c r="N16" s="11"/>
      <c r="O16" s="11"/>
      <c r="P16" s="11"/>
      <c r="Q16" s="11"/>
      <c r="R16" s="11">
        <v>2</v>
      </c>
      <c r="S16" s="11">
        <v>2</v>
      </c>
      <c r="T16" s="11"/>
      <c r="U16" s="11"/>
      <c r="V16" s="11"/>
      <c r="W16" s="11"/>
      <c r="X16" s="11"/>
      <c r="Y16" s="11"/>
      <c r="Z16" s="55">
        <v>2</v>
      </c>
      <c r="AA16" s="52">
        <v>1</v>
      </c>
      <c r="AB16" s="52">
        <v>1</v>
      </c>
      <c r="AC16" s="52"/>
      <c r="AD16" s="52"/>
      <c r="AE16" s="52">
        <v>3</v>
      </c>
      <c r="AF16" s="52">
        <v>3</v>
      </c>
      <c r="AG16" s="52"/>
      <c r="AH16" s="52"/>
      <c r="AI16" s="52"/>
      <c r="AJ16" s="52"/>
      <c r="AK16" s="52"/>
      <c r="AL16" s="52"/>
      <c r="AM16" s="52"/>
      <c r="AN16" s="52"/>
      <c r="AO16" s="52"/>
      <c r="AP16" s="52">
        <v>1</v>
      </c>
      <c r="AQ16" s="52">
        <v>1</v>
      </c>
      <c r="AR16" s="52"/>
      <c r="AS16" s="52"/>
      <c r="AT16" s="52">
        <v>2</v>
      </c>
      <c r="AU16" s="52">
        <v>2</v>
      </c>
      <c r="AV16" s="52"/>
      <c r="AW16" s="52"/>
      <c r="AX16" s="52"/>
      <c r="AY16" s="52"/>
      <c r="AZ16" s="52"/>
      <c r="BA16" s="67"/>
    </row>
    <row r="17" spans="1:53" s="1" customFormat="1" ht="27" customHeight="1">
      <c r="A17" s="20" t="s">
        <v>50</v>
      </c>
      <c r="B17" s="11">
        <f t="shared" si="3"/>
        <v>130</v>
      </c>
      <c r="C17" s="11">
        <f t="shared" si="4"/>
        <v>8</v>
      </c>
      <c r="D17" s="11">
        <f t="shared" si="2"/>
        <v>122</v>
      </c>
      <c r="E17" s="11">
        <v>1</v>
      </c>
      <c r="F17" s="11">
        <v>1</v>
      </c>
      <c r="G17" s="11">
        <v>120</v>
      </c>
      <c r="H17" s="19"/>
      <c r="I17" s="14"/>
      <c r="J17" s="11">
        <v>3</v>
      </c>
      <c r="K17" s="11">
        <v>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55"/>
      <c r="AA17" s="52">
        <v>1</v>
      </c>
      <c r="AB17" s="52">
        <v>1</v>
      </c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67"/>
    </row>
    <row r="18" spans="1:53" s="1" customFormat="1" ht="21.75" customHeight="1">
      <c r="A18" s="20" t="s">
        <v>51</v>
      </c>
      <c r="B18" s="11">
        <f t="shared" si="3"/>
        <v>80</v>
      </c>
      <c r="C18" s="11">
        <f t="shared" si="4"/>
        <v>8</v>
      </c>
      <c r="D18" s="11">
        <f t="shared" si="2"/>
        <v>72</v>
      </c>
      <c r="E18" s="11">
        <v>1</v>
      </c>
      <c r="F18" s="11">
        <v>1</v>
      </c>
      <c r="G18" s="11">
        <v>70</v>
      </c>
      <c r="H18" s="19"/>
      <c r="I18" s="14"/>
      <c r="J18" s="11">
        <v>2</v>
      </c>
      <c r="K18" s="11">
        <v>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</v>
      </c>
      <c r="Y18" s="11">
        <v>1</v>
      </c>
      <c r="Z18" s="55"/>
      <c r="AA18" s="52">
        <v>1</v>
      </c>
      <c r="AB18" s="52">
        <v>1</v>
      </c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67"/>
    </row>
    <row r="19" spans="1:53" s="1" customFormat="1" ht="21.75" customHeight="1">
      <c r="A19" s="20" t="s">
        <v>52</v>
      </c>
      <c r="B19" s="11">
        <f t="shared" si="3"/>
        <v>85</v>
      </c>
      <c r="C19" s="11">
        <f t="shared" si="4"/>
        <v>4</v>
      </c>
      <c r="D19" s="11">
        <f t="shared" si="2"/>
        <v>81</v>
      </c>
      <c r="E19" s="11">
        <v>1</v>
      </c>
      <c r="F19" s="11">
        <v>1</v>
      </c>
      <c r="G19" s="11">
        <v>79</v>
      </c>
      <c r="H19" s="19"/>
      <c r="I19" s="14"/>
      <c r="J19" s="11">
        <v>2</v>
      </c>
      <c r="K19" s="11">
        <v>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55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67"/>
    </row>
    <row r="20" spans="1:53" s="1" customFormat="1" ht="30" customHeight="1">
      <c r="A20" s="20" t="s">
        <v>53</v>
      </c>
      <c r="B20" s="11">
        <f t="shared" si="3"/>
        <v>80</v>
      </c>
      <c r="C20" s="11">
        <f t="shared" si="4"/>
        <v>0</v>
      </c>
      <c r="D20" s="11">
        <f t="shared" si="2"/>
        <v>80</v>
      </c>
      <c r="E20" s="11">
        <v>8</v>
      </c>
      <c r="F20" s="11">
        <v>8</v>
      </c>
      <c r="G20" s="11">
        <v>64</v>
      </c>
      <c r="H20" s="19"/>
      <c r="I20" s="14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55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67"/>
    </row>
    <row r="21" spans="1:53" s="1" customFormat="1" ht="21.75" customHeight="1">
      <c r="A21" s="20" t="s">
        <v>54</v>
      </c>
      <c r="B21" s="11">
        <f t="shared" si="3"/>
        <v>60</v>
      </c>
      <c r="C21" s="11">
        <f t="shared" si="4"/>
        <v>4</v>
      </c>
      <c r="D21" s="11">
        <f t="shared" si="2"/>
        <v>56</v>
      </c>
      <c r="E21" s="11">
        <v>1</v>
      </c>
      <c r="F21" s="11">
        <v>1</v>
      </c>
      <c r="G21" s="11">
        <v>54</v>
      </c>
      <c r="H21" s="19"/>
      <c r="I21" s="14"/>
      <c r="J21" s="11">
        <v>1</v>
      </c>
      <c r="K21" s="11">
        <v>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55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>
        <v>1</v>
      </c>
      <c r="AM21" s="52">
        <v>1</v>
      </c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67"/>
    </row>
    <row r="22" spans="1:53" s="1" customFormat="1" ht="30" customHeight="1">
      <c r="A22" s="20" t="s">
        <v>55</v>
      </c>
      <c r="B22" s="11">
        <f t="shared" si="3"/>
        <v>30</v>
      </c>
      <c r="C22" s="11">
        <f t="shared" si="4"/>
        <v>11</v>
      </c>
      <c r="D22" s="11">
        <f t="shared" si="2"/>
        <v>19</v>
      </c>
      <c r="E22" s="11">
        <v>2</v>
      </c>
      <c r="F22" s="11">
        <v>2</v>
      </c>
      <c r="G22" s="11">
        <v>15</v>
      </c>
      <c r="H22" s="19"/>
      <c r="I22" s="14"/>
      <c r="J22" s="11">
        <v>6</v>
      </c>
      <c r="K22" s="11">
        <v>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55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67"/>
    </row>
    <row r="23" spans="1:53" s="1" customFormat="1" ht="30" customHeight="1">
      <c r="A23" s="20" t="s">
        <v>56</v>
      </c>
      <c r="B23" s="11">
        <f t="shared" si="3"/>
        <v>100</v>
      </c>
      <c r="C23" s="11">
        <f t="shared" si="4"/>
        <v>8</v>
      </c>
      <c r="D23" s="11">
        <f t="shared" si="2"/>
        <v>92</v>
      </c>
      <c r="E23" s="11">
        <v>1</v>
      </c>
      <c r="F23" s="11">
        <v>2</v>
      </c>
      <c r="G23" s="11">
        <v>89</v>
      </c>
      <c r="H23" s="19"/>
      <c r="I23" s="14"/>
      <c r="J23" s="11">
        <v>3</v>
      </c>
      <c r="K23" s="11">
        <v>3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55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>
        <v>1</v>
      </c>
      <c r="AM23" s="52">
        <v>1</v>
      </c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67"/>
    </row>
    <row r="24" spans="1:53" s="1" customFormat="1" ht="21.75" customHeight="1">
      <c r="A24" s="20" t="s">
        <v>57</v>
      </c>
      <c r="B24" s="11">
        <f t="shared" si="3"/>
        <v>35</v>
      </c>
      <c r="C24" s="11">
        <f t="shared" si="4"/>
        <v>0</v>
      </c>
      <c r="D24" s="11">
        <f t="shared" si="2"/>
        <v>35</v>
      </c>
      <c r="E24" s="11">
        <v>17</v>
      </c>
      <c r="F24" s="11">
        <v>18</v>
      </c>
      <c r="G24" s="11">
        <v>0</v>
      </c>
      <c r="H24" s="19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55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67"/>
    </row>
    <row r="25" spans="1:53" s="1" customFormat="1" ht="28.5" customHeight="1">
      <c r="A25" s="20" t="s">
        <v>58</v>
      </c>
      <c r="B25" s="11">
        <f t="shared" si="3"/>
        <v>70</v>
      </c>
      <c r="C25" s="11">
        <f t="shared" si="4"/>
        <v>17</v>
      </c>
      <c r="D25" s="11">
        <f t="shared" si="2"/>
        <v>53</v>
      </c>
      <c r="E25" s="11">
        <v>6</v>
      </c>
      <c r="F25" s="11">
        <v>7</v>
      </c>
      <c r="G25" s="11">
        <v>40</v>
      </c>
      <c r="H25" s="19"/>
      <c r="I25" s="14"/>
      <c r="J25" s="11">
        <v>5</v>
      </c>
      <c r="K25" s="11">
        <v>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2</v>
      </c>
      <c r="Y25" s="11">
        <v>2</v>
      </c>
      <c r="Z25" s="55"/>
      <c r="AA25" s="52">
        <v>1</v>
      </c>
      <c r="AB25" s="52">
        <v>2</v>
      </c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67"/>
    </row>
    <row r="26" spans="1:53" s="1" customFormat="1" ht="21.75" customHeight="1">
      <c r="A26" s="20" t="s">
        <v>59</v>
      </c>
      <c r="B26" s="11">
        <f aca="true" t="shared" si="5" ref="B26:B34">SUM(C26+D26)</f>
        <v>80</v>
      </c>
      <c r="C26" s="11">
        <f aca="true" t="shared" si="6" ref="C26:C34">SUM(H26:BA26)</f>
        <v>36</v>
      </c>
      <c r="D26" s="11">
        <f t="shared" si="2"/>
        <v>44</v>
      </c>
      <c r="E26" s="11">
        <v>2</v>
      </c>
      <c r="F26" s="11">
        <v>2</v>
      </c>
      <c r="G26" s="11">
        <v>40</v>
      </c>
      <c r="H26" s="19"/>
      <c r="I26" s="14"/>
      <c r="J26" s="11">
        <v>18</v>
      </c>
      <c r="K26" s="11">
        <v>18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9"/>
      <c r="AA26" s="14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69"/>
    </row>
    <row r="27" spans="1:53" s="1" customFormat="1" ht="30" customHeight="1">
      <c r="A27" s="20" t="s">
        <v>60</v>
      </c>
      <c r="B27" s="11">
        <f t="shared" si="5"/>
        <v>80</v>
      </c>
      <c r="C27" s="11">
        <f t="shared" si="6"/>
        <v>0</v>
      </c>
      <c r="D27" s="11">
        <f t="shared" si="2"/>
        <v>80</v>
      </c>
      <c r="E27" s="11">
        <v>27</v>
      </c>
      <c r="F27" s="11">
        <v>27</v>
      </c>
      <c r="G27" s="11">
        <v>26</v>
      </c>
      <c r="H27" s="19"/>
      <c r="I27" s="1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9"/>
      <c r="AA27" s="14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69"/>
    </row>
    <row r="28" spans="1:53" s="1" customFormat="1" ht="21.75" customHeight="1">
      <c r="A28" s="20" t="s">
        <v>61</v>
      </c>
      <c r="B28" s="11">
        <f t="shared" si="5"/>
        <v>70</v>
      </c>
      <c r="C28" s="11">
        <f t="shared" si="6"/>
        <v>10</v>
      </c>
      <c r="D28" s="11">
        <f t="shared" si="2"/>
        <v>60</v>
      </c>
      <c r="E28" s="11">
        <v>5</v>
      </c>
      <c r="F28" s="11">
        <v>5</v>
      </c>
      <c r="G28" s="11">
        <v>50</v>
      </c>
      <c r="H28" s="19"/>
      <c r="I28" s="14"/>
      <c r="J28" s="11">
        <v>5</v>
      </c>
      <c r="K28" s="11">
        <v>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9"/>
      <c r="AA28" s="14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69"/>
    </row>
    <row r="29" spans="1:53" s="1" customFormat="1" ht="21.75" customHeight="1">
      <c r="A29" s="20" t="s">
        <v>62</v>
      </c>
      <c r="B29" s="11">
        <f t="shared" si="5"/>
        <v>70</v>
      </c>
      <c r="C29" s="11">
        <f t="shared" si="6"/>
        <v>10</v>
      </c>
      <c r="D29" s="11">
        <f t="shared" si="2"/>
        <v>60</v>
      </c>
      <c r="E29" s="11">
        <v>5</v>
      </c>
      <c r="F29" s="11">
        <v>5</v>
      </c>
      <c r="G29" s="11">
        <v>50</v>
      </c>
      <c r="H29" s="19"/>
      <c r="I29" s="14"/>
      <c r="J29" s="11">
        <v>5</v>
      </c>
      <c r="K29" s="11">
        <v>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9"/>
      <c r="AA29" s="14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69"/>
    </row>
    <row r="30" spans="1:53" s="1" customFormat="1" ht="21.75" customHeight="1">
      <c r="A30" s="20" t="s">
        <v>63</v>
      </c>
      <c r="B30" s="11">
        <f t="shared" si="5"/>
        <v>70</v>
      </c>
      <c r="C30" s="11">
        <f t="shared" si="6"/>
        <v>10</v>
      </c>
      <c r="D30" s="11">
        <f t="shared" si="2"/>
        <v>60</v>
      </c>
      <c r="E30" s="11">
        <v>5</v>
      </c>
      <c r="F30" s="11">
        <v>5</v>
      </c>
      <c r="G30" s="11">
        <v>50</v>
      </c>
      <c r="H30" s="19"/>
      <c r="I30" s="14"/>
      <c r="J30" s="11">
        <v>5</v>
      </c>
      <c r="K30" s="11">
        <v>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9"/>
      <c r="AA30" s="14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69"/>
    </row>
    <row r="31" spans="1:53" s="1" customFormat="1" ht="21.75" customHeight="1">
      <c r="A31" s="20" t="s">
        <v>64</v>
      </c>
      <c r="B31" s="11">
        <f t="shared" si="5"/>
        <v>40</v>
      </c>
      <c r="C31" s="11">
        <f t="shared" si="6"/>
        <v>9</v>
      </c>
      <c r="D31" s="11">
        <f t="shared" si="2"/>
        <v>31</v>
      </c>
      <c r="E31" s="11">
        <v>3</v>
      </c>
      <c r="F31" s="11">
        <v>3</v>
      </c>
      <c r="G31" s="11">
        <v>25</v>
      </c>
      <c r="H31" s="19"/>
      <c r="I31" s="14"/>
      <c r="J31" s="11">
        <v>4</v>
      </c>
      <c r="K31" s="11">
        <v>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9"/>
      <c r="AA31" s="14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69"/>
    </row>
    <row r="32" spans="1:53" s="1" customFormat="1" ht="21.75" customHeight="1">
      <c r="A32" s="20" t="s">
        <v>65</v>
      </c>
      <c r="B32" s="11">
        <f t="shared" si="5"/>
        <v>40</v>
      </c>
      <c r="C32" s="11">
        <f t="shared" si="6"/>
        <v>7</v>
      </c>
      <c r="D32" s="11">
        <f t="shared" si="2"/>
        <v>33</v>
      </c>
      <c r="E32" s="11">
        <v>4</v>
      </c>
      <c r="F32" s="11">
        <v>4</v>
      </c>
      <c r="G32" s="11">
        <v>25</v>
      </c>
      <c r="H32" s="19"/>
      <c r="I32" s="14"/>
      <c r="J32" s="11">
        <v>3</v>
      </c>
      <c r="K32" s="11">
        <v>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9"/>
      <c r="AA32" s="14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69"/>
    </row>
    <row r="33" spans="1:53" s="1" customFormat="1" ht="21.75" customHeight="1">
      <c r="A33" s="20" t="s">
        <v>66</v>
      </c>
      <c r="B33" s="11">
        <f t="shared" si="5"/>
        <v>80</v>
      </c>
      <c r="C33" s="11">
        <f t="shared" si="6"/>
        <v>26</v>
      </c>
      <c r="D33" s="11">
        <f t="shared" si="2"/>
        <v>54</v>
      </c>
      <c r="E33" s="11">
        <v>2</v>
      </c>
      <c r="F33" s="11">
        <v>2</v>
      </c>
      <c r="G33" s="11">
        <v>50</v>
      </c>
      <c r="H33" s="19"/>
      <c r="I33" s="14"/>
      <c r="J33" s="11">
        <v>2</v>
      </c>
      <c r="K33" s="11">
        <v>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2</v>
      </c>
      <c r="Y33" s="11">
        <v>2</v>
      </c>
      <c r="Z33" s="59">
        <v>2</v>
      </c>
      <c r="AA33" s="56">
        <v>2</v>
      </c>
      <c r="AB33" s="52">
        <v>2</v>
      </c>
      <c r="AC33" s="52"/>
      <c r="AD33" s="52"/>
      <c r="AE33" s="52"/>
      <c r="AF33" s="52"/>
      <c r="AG33" s="52"/>
      <c r="AH33" s="52"/>
      <c r="AI33" s="52">
        <v>1</v>
      </c>
      <c r="AJ33" s="52">
        <v>1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>
        <v>3</v>
      </c>
      <c r="AU33" s="52">
        <v>3</v>
      </c>
      <c r="AV33" s="52">
        <v>2</v>
      </c>
      <c r="AW33" s="52">
        <v>2</v>
      </c>
      <c r="AX33" s="52"/>
      <c r="AY33" s="52"/>
      <c r="AZ33" s="52"/>
      <c r="BA33" s="67"/>
    </row>
    <row r="34" spans="1:53" s="1" customFormat="1" ht="21.75" customHeight="1">
      <c r="A34" s="20" t="s">
        <v>67</v>
      </c>
      <c r="B34" s="11">
        <f t="shared" si="5"/>
        <v>40</v>
      </c>
      <c r="C34" s="11">
        <f t="shared" si="6"/>
        <v>7</v>
      </c>
      <c r="D34" s="11">
        <f t="shared" si="2"/>
        <v>33</v>
      </c>
      <c r="E34" s="11">
        <v>4</v>
      </c>
      <c r="F34" s="11">
        <v>4</v>
      </c>
      <c r="G34" s="11">
        <v>25</v>
      </c>
      <c r="H34" s="19"/>
      <c r="I34" s="14"/>
      <c r="J34" s="11">
        <v>3</v>
      </c>
      <c r="K34" s="11">
        <v>4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9"/>
      <c r="AA34" s="14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69"/>
    </row>
    <row r="35" spans="1:53" s="2" customFormat="1" ht="27" customHeight="1">
      <c r="A35" s="20" t="s">
        <v>68</v>
      </c>
      <c r="B35" s="11">
        <f aca="true" t="shared" si="7" ref="B35:B44">SUM(C35+D35)</f>
        <v>470</v>
      </c>
      <c r="C35" s="11">
        <f aca="true" t="shared" si="8" ref="C35:C43">SUM(H35:BA35)</f>
        <v>0</v>
      </c>
      <c r="D35" s="11">
        <f t="shared" si="2"/>
        <v>470</v>
      </c>
      <c r="E35" s="11">
        <v>191</v>
      </c>
      <c r="F35" s="11">
        <v>191</v>
      </c>
      <c r="G35" s="11">
        <v>88</v>
      </c>
      <c r="H35" s="15"/>
      <c r="I35" s="3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5"/>
      <c r="AA35" s="31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70"/>
    </row>
    <row r="36" spans="1:53" s="2" customFormat="1" ht="27" customHeight="1">
      <c r="A36" s="20" t="s">
        <v>69</v>
      </c>
      <c r="B36" s="11">
        <f t="shared" si="7"/>
        <v>406</v>
      </c>
      <c r="C36" s="11">
        <f t="shared" si="8"/>
        <v>0</v>
      </c>
      <c r="D36" s="11">
        <f t="shared" si="2"/>
        <v>406</v>
      </c>
      <c r="E36" s="11">
        <v>0</v>
      </c>
      <c r="F36" s="11">
        <v>318</v>
      </c>
      <c r="G36" s="11">
        <v>88</v>
      </c>
      <c r="H36" s="15"/>
      <c r="I36" s="3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5"/>
      <c r="AA36" s="31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70"/>
    </row>
    <row r="37" spans="1:53" s="1" customFormat="1" ht="27.75" customHeight="1">
      <c r="A37" s="20" t="s">
        <v>70</v>
      </c>
      <c r="B37" s="11">
        <f t="shared" si="7"/>
        <v>43</v>
      </c>
      <c r="C37" s="11">
        <f t="shared" si="8"/>
        <v>0</v>
      </c>
      <c r="D37" s="11">
        <f t="shared" si="2"/>
        <v>43</v>
      </c>
      <c r="E37" s="11">
        <v>0</v>
      </c>
      <c r="F37" s="11">
        <v>0</v>
      </c>
      <c r="G37" s="11">
        <v>43</v>
      </c>
      <c r="H37" s="19"/>
      <c r="I37" s="14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9"/>
      <c r="AA37" s="14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69"/>
    </row>
    <row r="38" spans="1:53" s="1" customFormat="1" ht="27.75" customHeight="1">
      <c r="A38" s="20" t="s">
        <v>71</v>
      </c>
      <c r="B38" s="11">
        <f t="shared" si="7"/>
        <v>66</v>
      </c>
      <c r="C38" s="11">
        <f t="shared" si="8"/>
        <v>0</v>
      </c>
      <c r="D38" s="11">
        <f t="shared" si="2"/>
        <v>66</v>
      </c>
      <c r="E38" s="11">
        <v>0</v>
      </c>
      <c r="F38" s="11">
        <v>0</v>
      </c>
      <c r="G38" s="11">
        <v>66</v>
      </c>
      <c r="H38" s="19"/>
      <c r="I38" s="1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9"/>
      <c r="AA38" s="14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69"/>
    </row>
    <row r="39" spans="1:53" s="2" customFormat="1" ht="24.75" customHeight="1">
      <c r="A39" s="20" t="s">
        <v>72</v>
      </c>
      <c r="B39" s="11">
        <f t="shared" si="7"/>
        <v>30</v>
      </c>
      <c r="C39" s="11">
        <f t="shared" si="8"/>
        <v>4</v>
      </c>
      <c r="D39" s="11">
        <f t="shared" si="2"/>
        <v>26</v>
      </c>
      <c r="E39" s="21">
        <v>0</v>
      </c>
      <c r="F39" s="21">
        <v>0</v>
      </c>
      <c r="G39" s="21">
        <v>26</v>
      </c>
      <c r="H39" s="19"/>
      <c r="I39" s="1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2</v>
      </c>
      <c r="U39" s="11">
        <v>2</v>
      </c>
      <c r="V39" s="11"/>
      <c r="W39" s="33"/>
      <c r="X39" s="33"/>
      <c r="Y39" s="33"/>
      <c r="Z39" s="15"/>
      <c r="AA39" s="31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71"/>
    </row>
    <row r="40" spans="1:53" s="2" customFormat="1" ht="21.75" customHeight="1">
      <c r="A40" s="20" t="s">
        <v>73</v>
      </c>
      <c r="B40" s="11">
        <f t="shared" si="7"/>
        <v>80</v>
      </c>
      <c r="C40" s="11">
        <f t="shared" si="8"/>
        <v>0</v>
      </c>
      <c r="D40" s="11">
        <f t="shared" si="2"/>
        <v>80</v>
      </c>
      <c r="E40" s="21">
        <v>40</v>
      </c>
      <c r="F40" s="21">
        <v>39</v>
      </c>
      <c r="G40" s="21">
        <v>1</v>
      </c>
      <c r="H40" s="19"/>
      <c r="I40" s="14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9"/>
      <c r="AA40" s="14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72"/>
    </row>
    <row r="41" spans="1:53" s="2" customFormat="1" ht="21.75" customHeight="1">
      <c r="A41" s="20" t="s">
        <v>74</v>
      </c>
      <c r="B41" s="11">
        <f t="shared" si="7"/>
        <v>33</v>
      </c>
      <c r="C41" s="11">
        <f t="shared" si="8"/>
        <v>0</v>
      </c>
      <c r="D41" s="11">
        <f t="shared" si="2"/>
        <v>33</v>
      </c>
      <c r="E41" s="21">
        <v>15</v>
      </c>
      <c r="F41" s="21">
        <v>15</v>
      </c>
      <c r="G41" s="21">
        <v>3</v>
      </c>
      <c r="H41" s="19"/>
      <c r="I41" s="14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9"/>
      <c r="AA41" s="14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72"/>
    </row>
    <row r="42" spans="1:53" s="2" customFormat="1" ht="21.75" customHeight="1">
      <c r="A42" s="20" t="s">
        <v>75</v>
      </c>
      <c r="B42" s="11">
        <f t="shared" si="7"/>
        <v>34</v>
      </c>
      <c r="C42" s="11">
        <f t="shared" si="8"/>
        <v>0</v>
      </c>
      <c r="D42" s="11">
        <f t="shared" si="2"/>
        <v>34</v>
      </c>
      <c r="E42" s="21">
        <v>16</v>
      </c>
      <c r="F42" s="21">
        <v>15</v>
      </c>
      <c r="G42" s="21">
        <v>3</v>
      </c>
      <c r="H42" s="19"/>
      <c r="I42" s="14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9"/>
      <c r="AA42" s="14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72"/>
    </row>
    <row r="43" spans="1:53" s="2" customFormat="1" ht="21.75" customHeight="1">
      <c r="A43" s="20" t="s">
        <v>76</v>
      </c>
      <c r="B43" s="11">
        <f t="shared" si="7"/>
        <v>83</v>
      </c>
      <c r="C43" s="11">
        <f t="shared" si="8"/>
        <v>0</v>
      </c>
      <c r="D43" s="11">
        <f t="shared" si="2"/>
        <v>83</v>
      </c>
      <c r="E43" s="21">
        <v>0</v>
      </c>
      <c r="F43" s="21">
        <v>0</v>
      </c>
      <c r="G43" s="21">
        <v>83</v>
      </c>
      <c r="H43" s="19"/>
      <c r="I43" s="1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9"/>
      <c r="AA43" s="14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72"/>
    </row>
    <row r="44" spans="1:53" s="1" customFormat="1" ht="21.75" customHeight="1">
      <c r="A44" s="20" t="s">
        <v>77</v>
      </c>
      <c r="B44" s="11">
        <f>SUM(B4:B43)</f>
        <v>4000</v>
      </c>
      <c r="C44" s="11">
        <f>SUM(C4:C41)</f>
        <v>897</v>
      </c>
      <c r="D44" s="11">
        <f t="shared" si="2"/>
        <v>3103</v>
      </c>
      <c r="E44" s="11">
        <f>SUM(E4:E43)</f>
        <v>372</v>
      </c>
      <c r="F44" s="11">
        <f>SUM(F4:F43)</f>
        <v>731</v>
      </c>
      <c r="G44" s="21">
        <f>SUM(G4:G43)</f>
        <v>2000</v>
      </c>
      <c r="H44" s="19">
        <f>SUM(H4:H41)</f>
        <v>4</v>
      </c>
      <c r="I44" s="19">
        <f aca="true" t="shared" si="9" ref="I44:AZ44">SUM(I4:I41)</f>
        <v>20</v>
      </c>
      <c r="J44" s="19">
        <f t="shared" si="9"/>
        <v>172</v>
      </c>
      <c r="K44" s="19">
        <f t="shared" si="9"/>
        <v>178</v>
      </c>
      <c r="L44" s="19">
        <f t="shared" si="9"/>
        <v>4</v>
      </c>
      <c r="M44" s="19">
        <f t="shared" si="9"/>
        <v>4</v>
      </c>
      <c r="N44" s="19">
        <f t="shared" si="9"/>
        <v>5</v>
      </c>
      <c r="O44" s="19">
        <f t="shared" si="9"/>
        <v>5</v>
      </c>
      <c r="P44" s="19">
        <f t="shared" si="9"/>
        <v>7</v>
      </c>
      <c r="Q44" s="19">
        <f t="shared" si="9"/>
        <v>8</v>
      </c>
      <c r="R44" s="19">
        <f t="shared" si="9"/>
        <v>15</v>
      </c>
      <c r="S44" s="19">
        <f t="shared" si="9"/>
        <v>15</v>
      </c>
      <c r="T44" s="19">
        <f t="shared" si="9"/>
        <v>20</v>
      </c>
      <c r="U44" s="19">
        <f t="shared" si="9"/>
        <v>20</v>
      </c>
      <c r="V44" s="19">
        <f t="shared" si="9"/>
        <v>10</v>
      </c>
      <c r="W44" s="19">
        <f t="shared" si="9"/>
        <v>10</v>
      </c>
      <c r="X44" s="19">
        <f t="shared" si="9"/>
        <v>25</v>
      </c>
      <c r="Y44" s="19">
        <f t="shared" si="9"/>
        <v>25</v>
      </c>
      <c r="Z44" s="19">
        <f t="shared" si="9"/>
        <v>20</v>
      </c>
      <c r="AA44" s="19">
        <f t="shared" si="9"/>
        <v>24</v>
      </c>
      <c r="AB44" s="19">
        <f t="shared" si="9"/>
        <v>26</v>
      </c>
      <c r="AC44" s="19">
        <f t="shared" si="9"/>
        <v>9</v>
      </c>
      <c r="AD44" s="19">
        <f t="shared" si="9"/>
        <v>11</v>
      </c>
      <c r="AE44" s="19">
        <f t="shared" si="9"/>
        <v>15</v>
      </c>
      <c r="AF44" s="19">
        <f t="shared" si="9"/>
        <v>15</v>
      </c>
      <c r="AG44" s="19">
        <f t="shared" si="9"/>
        <v>5</v>
      </c>
      <c r="AH44" s="19">
        <f t="shared" si="9"/>
        <v>5</v>
      </c>
      <c r="AI44" s="19">
        <f t="shared" si="9"/>
        <v>5</v>
      </c>
      <c r="AJ44" s="19">
        <f t="shared" si="9"/>
        <v>5</v>
      </c>
      <c r="AK44" s="19">
        <f>SUM(AK4:AK43)</f>
        <v>10</v>
      </c>
      <c r="AL44" s="19">
        <f aca="true" t="shared" si="10" ref="AL44:BA44">SUM(AL4:AL41)</f>
        <v>10</v>
      </c>
      <c r="AM44" s="19">
        <f t="shared" si="10"/>
        <v>10</v>
      </c>
      <c r="AN44" s="19">
        <f t="shared" si="10"/>
        <v>10</v>
      </c>
      <c r="AO44" s="19">
        <f t="shared" si="10"/>
        <v>10</v>
      </c>
      <c r="AP44" s="19">
        <f t="shared" si="10"/>
        <v>10</v>
      </c>
      <c r="AQ44" s="19">
        <f t="shared" si="10"/>
        <v>10</v>
      </c>
      <c r="AR44" s="19">
        <f t="shared" si="10"/>
        <v>5</v>
      </c>
      <c r="AS44" s="19">
        <f t="shared" si="10"/>
        <v>5</v>
      </c>
      <c r="AT44" s="19">
        <f t="shared" si="10"/>
        <v>15</v>
      </c>
      <c r="AU44" s="19">
        <f t="shared" si="10"/>
        <v>15</v>
      </c>
      <c r="AV44" s="19">
        <f t="shared" si="10"/>
        <v>15</v>
      </c>
      <c r="AW44" s="19">
        <f t="shared" si="10"/>
        <v>15</v>
      </c>
      <c r="AX44" s="19">
        <f t="shared" si="10"/>
        <v>15</v>
      </c>
      <c r="AY44" s="19">
        <f t="shared" si="10"/>
        <v>15</v>
      </c>
      <c r="AZ44" s="19">
        <f t="shared" si="10"/>
        <v>20</v>
      </c>
      <c r="BA44" s="19">
        <f t="shared" si="10"/>
        <v>20</v>
      </c>
    </row>
    <row r="45" spans="1:53" s="1" customFormat="1" ht="21.75" customHeight="1">
      <c r="A45" s="22" t="s">
        <v>30</v>
      </c>
      <c r="B45" s="11"/>
      <c r="C45" s="23" t="s">
        <v>78</v>
      </c>
      <c r="D45" s="11" t="s">
        <v>79</v>
      </c>
      <c r="E45" s="24">
        <f>E44+F44+G44</f>
        <v>3103</v>
      </c>
      <c r="F45" s="24"/>
      <c r="G45" s="25"/>
      <c r="H45" s="19">
        <f>SUM(H4:H43)</f>
        <v>4</v>
      </c>
      <c r="I45" s="14">
        <v>20</v>
      </c>
      <c r="J45" s="34">
        <f>J44+K44</f>
        <v>350</v>
      </c>
      <c r="K45" s="35"/>
      <c r="L45" s="34">
        <f>L44+M44</f>
        <v>8</v>
      </c>
      <c r="M45" s="35"/>
      <c r="N45" s="36">
        <f>N44+O44</f>
        <v>10</v>
      </c>
      <c r="O45" s="37"/>
      <c r="P45" s="38">
        <f>SUM(P44:Q44)</f>
        <v>15</v>
      </c>
      <c r="Q45" s="46"/>
      <c r="R45" s="36">
        <f>R44+S44</f>
        <v>30</v>
      </c>
      <c r="S45" s="37"/>
      <c r="T45" s="36">
        <f>T44+U44</f>
        <v>40</v>
      </c>
      <c r="U45" s="37"/>
      <c r="V45" s="34">
        <f>V44+W44</f>
        <v>20</v>
      </c>
      <c r="W45" s="35"/>
      <c r="X45" s="34">
        <f>X44+Y44</f>
        <v>50</v>
      </c>
      <c r="Y45" s="35"/>
      <c r="Z45" s="19">
        <v>20</v>
      </c>
      <c r="AA45" s="14">
        <f>AA44+AB44</f>
        <v>50</v>
      </c>
      <c r="AB45" s="14"/>
      <c r="AC45" s="34">
        <f>AC44+AD44</f>
        <v>20</v>
      </c>
      <c r="AD45" s="35"/>
      <c r="AE45" s="36">
        <f>AE44+AF44</f>
        <v>30</v>
      </c>
      <c r="AF45" s="37"/>
      <c r="AG45" s="36">
        <f>AG44+AH44</f>
        <v>10</v>
      </c>
      <c r="AH45" s="37"/>
      <c r="AI45" s="36">
        <f>AI44+AJ44</f>
        <v>10</v>
      </c>
      <c r="AJ45" s="37"/>
      <c r="AK45" s="15">
        <f>SUM(AK44)</f>
        <v>10</v>
      </c>
      <c r="AL45" s="36">
        <f>AL44+AM44</f>
        <v>20</v>
      </c>
      <c r="AM45" s="37"/>
      <c r="AN45" s="34">
        <f>AN44+AO44</f>
        <v>20</v>
      </c>
      <c r="AO45" s="35"/>
      <c r="AP45" s="34">
        <f>AP44+AQ44</f>
        <v>20</v>
      </c>
      <c r="AQ45" s="35"/>
      <c r="AR45" s="34">
        <f>AR44+AS44</f>
        <v>10</v>
      </c>
      <c r="AS45" s="35"/>
      <c r="AT45" s="36">
        <f>AT44+AU44</f>
        <v>30</v>
      </c>
      <c r="AU45" s="37"/>
      <c r="AV45" s="36">
        <f>AV44+AW44</f>
        <v>30</v>
      </c>
      <c r="AW45" s="37"/>
      <c r="AX45" s="34">
        <f>AX44+AY44</f>
        <v>30</v>
      </c>
      <c r="AY45" s="35"/>
      <c r="AZ45" s="34">
        <f>AZ44+BA44</f>
        <v>40</v>
      </c>
      <c r="BA45" s="35"/>
    </row>
    <row r="46" spans="1:53" s="1" customFormat="1" ht="21.75" customHeight="1">
      <c r="A46" s="26"/>
      <c r="B46" s="18"/>
      <c r="C46" s="11"/>
      <c r="D46" s="18"/>
      <c r="E46" s="27" t="s">
        <v>4</v>
      </c>
      <c r="F46" s="27"/>
      <c r="G46" s="28"/>
      <c r="H46" s="29" t="s">
        <v>5</v>
      </c>
      <c r="I46" s="39" t="s">
        <v>6</v>
      </c>
      <c r="J46" s="40" t="s">
        <v>7</v>
      </c>
      <c r="K46" s="41"/>
      <c r="L46" s="41" t="s">
        <v>8</v>
      </c>
      <c r="M46" s="41"/>
      <c r="N46" s="42" t="s">
        <v>9</v>
      </c>
      <c r="O46" s="42"/>
      <c r="P46" s="43" t="s">
        <v>10</v>
      </c>
      <c r="Q46" s="47"/>
      <c r="R46" s="48" t="s">
        <v>11</v>
      </c>
      <c r="S46" s="42"/>
      <c r="T46" s="42" t="s">
        <v>12</v>
      </c>
      <c r="U46" s="42"/>
      <c r="V46" s="49" t="s">
        <v>13</v>
      </c>
      <c r="W46" s="41"/>
      <c r="X46" s="49" t="s">
        <v>14</v>
      </c>
      <c r="Y46" s="41"/>
      <c r="Z46" s="60" t="s">
        <v>15</v>
      </c>
      <c r="AA46" s="60" t="s">
        <v>16</v>
      </c>
      <c r="AB46" s="60"/>
      <c r="AC46" s="61" t="s">
        <v>17</v>
      </c>
      <c r="AD46" s="41"/>
      <c r="AE46" s="62" t="s">
        <v>18</v>
      </c>
      <c r="AF46" s="62"/>
      <c r="AG46" s="62" t="s">
        <v>19</v>
      </c>
      <c r="AH46" s="62"/>
      <c r="AI46" s="64" t="s">
        <v>20</v>
      </c>
      <c r="AJ46" s="42"/>
      <c r="AK46" s="65" t="s">
        <v>21</v>
      </c>
      <c r="AL46" s="62" t="s">
        <v>22</v>
      </c>
      <c r="AM46" s="62"/>
      <c r="AN46" s="60" t="s">
        <v>23</v>
      </c>
      <c r="AO46" s="60"/>
      <c r="AP46" s="60" t="s">
        <v>24</v>
      </c>
      <c r="AQ46" s="60"/>
      <c r="AR46" s="61" t="s">
        <v>25</v>
      </c>
      <c r="AS46" s="41"/>
      <c r="AT46" s="62" t="s">
        <v>26</v>
      </c>
      <c r="AU46" s="62"/>
      <c r="AV46" s="62" t="s">
        <v>27</v>
      </c>
      <c r="AW46" s="62"/>
      <c r="AX46" s="60" t="s">
        <v>28</v>
      </c>
      <c r="AY46" s="60"/>
      <c r="AZ46" s="60" t="s">
        <v>29</v>
      </c>
      <c r="BA46" s="73"/>
    </row>
    <row r="47" spans="1:53" s="1" customFormat="1" ht="21.75" customHeight="1">
      <c r="A47" s="30"/>
      <c r="B47" s="11"/>
      <c r="C47" s="11"/>
      <c r="D47" s="11"/>
      <c r="E47" s="18" t="s">
        <v>31</v>
      </c>
      <c r="F47" s="18" t="s">
        <v>32</v>
      </c>
      <c r="G47" s="18" t="s">
        <v>33</v>
      </c>
      <c r="H47" s="19" t="s">
        <v>34</v>
      </c>
      <c r="I47" s="14" t="s">
        <v>34</v>
      </c>
      <c r="J47" s="14" t="s">
        <v>35</v>
      </c>
      <c r="K47" s="11" t="s">
        <v>36</v>
      </c>
      <c r="L47" s="11" t="s">
        <v>35</v>
      </c>
      <c r="M47" s="11" t="s">
        <v>36</v>
      </c>
      <c r="N47" s="11" t="s">
        <v>35</v>
      </c>
      <c r="O47" s="11" t="s">
        <v>36</v>
      </c>
      <c r="P47" s="11" t="s">
        <v>31</v>
      </c>
      <c r="Q47" s="11" t="s">
        <v>32</v>
      </c>
      <c r="R47" s="11" t="s">
        <v>31</v>
      </c>
      <c r="S47" s="11" t="s">
        <v>32</v>
      </c>
      <c r="T47" s="11" t="s">
        <v>35</v>
      </c>
      <c r="U47" s="11" t="s">
        <v>36</v>
      </c>
      <c r="V47" s="11" t="s">
        <v>31</v>
      </c>
      <c r="W47" s="11" t="s">
        <v>32</v>
      </c>
      <c r="X47" s="11" t="s">
        <v>35</v>
      </c>
      <c r="Y47" s="11" t="s">
        <v>36</v>
      </c>
      <c r="Z47" s="55" t="s">
        <v>34</v>
      </c>
      <c r="AA47" s="52" t="s">
        <v>35</v>
      </c>
      <c r="AB47" s="52" t="s">
        <v>36</v>
      </c>
      <c r="AC47" s="52" t="s">
        <v>31</v>
      </c>
      <c r="AD47" s="52" t="s">
        <v>32</v>
      </c>
      <c r="AE47" s="52" t="s">
        <v>31</v>
      </c>
      <c r="AF47" s="52" t="s">
        <v>32</v>
      </c>
      <c r="AG47" s="52" t="s">
        <v>31</v>
      </c>
      <c r="AH47" s="52" t="s">
        <v>32</v>
      </c>
      <c r="AI47" s="52" t="s">
        <v>35</v>
      </c>
      <c r="AJ47" s="52" t="s">
        <v>36</v>
      </c>
      <c r="AK47" s="52"/>
      <c r="AL47" s="52" t="s">
        <v>35</v>
      </c>
      <c r="AM47" s="52" t="s">
        <v>36</v>
      </c>
      <c r="AN47" s="52" t="s">
        <v>35</v>
      </c>
      <c r="AO47" s="52" t="s">
        <v>36</v>
      </c>
      <c r="AP47" s="52" t="s">
        <v>35</v>
      </c>
      <c r="AQ47" s="52" t="s">
        <v>36</v>
      </c>
      <c r="AR47" s="52" t="s">
        <v>35</v>
      </c>
      <c r="AS47" s="52" t="s">
        <v>36</v>
      </c>
      <c r="AT47" s="52" t="s">
        <v>35</v>
      </c>
      <c r="AU47" s="52" t="s">
        <v>36</v>
      </c>
      <c r="AV47" s="52" t="s">
        <v>35</v>
      </c>
      <c r="AW47" s="52" t="s">
        <v>36</v>
      </c>
      <c r="AX47" s="52" t="s">
        <v>35</v>
      </c>
      <c r="AY47" s="52" t="s">
        <v>36</v>
      </c>
      <c r="AZ47" s="52" t="s">
        <v>35</v>
      </c>
      <c r="BA47" s="67" t="s">
        <v>36</v>
      </c>
    </row>
  </sheetData>
  <sheetProtection/>
  <mergeCells count="67">
    <mergeCell ref="A1:BA1"/>
    <mergeCell ref="E2:G2"/>
    <mergeCell ref="J2:K2"/>
    <mergeCell ref="L2:M2"/>
    <mergeCell ref="N2:O2"/>
    <mergeCell ref="P2:Q2"/>
    <mergeCell ref="R2:S2"/>
    <mergeCell ref="T2:U2"/>
    <mergeCell ref="V2:W2"/>
    <mergeCell ref="X2:Y2"/>
    <mergeCell ref="AA2:AB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Z2:BA2"/>
    <mergeCell ref="E45:G45"/>
    <mergeCell ref="J45:K45"/>
    <mergeCell ref="L45:M45"/>
    <mergeCell ref="N45:O45"/>
    <mergeCell ref="P45:Q45"/>
    <mergeCell ref="R45:S45"/>
    <mergeCell ref="T45:U45"/>
    <mergeCell ref="V45:W45"/>
    <mergeCell ref="X45:Y45"/>
    <mergeCell ref="AA45:AB45"/>
    <mergeCell ref="AC45:AD45"/>
    <mergeCell ref="AE45:AF45"/>
    <mergeCell ref="AG45:AH45"/>
    <mergeCell ref="AI45:AJ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E46:G46"/>
    <mergeCell ref="J46:K46"/>
    <mergeCell ref="L46:M46"/>
    <mergeCell ref="N46:O46"/>
    <mergeCell ref="P46:Q46"/>
    <mergeCell ref="R46:S46"/>
    <mergeCell ref="T46:U46"/>
    <mergeCell ref="V46:W46"/>
    <mergeCell ref="X46:Y46"/>
    <mergeCell ref="AA46:AB46"/>
    <mergeCell ref="AC46:AD46"/>
    <mergeCell ref="AE46:AF46"/>
    <mergeCell ref="AG46:AH46"/>
    <mergeCell ref="AI46:AJ46"/>
    <mergeCell ref="AL46:AM46"/>
    <mergeCell ref="AN46:AO46"/>
    <mergeCell ref="AP46:AQ46"/>
    <mergeCell ref="AR46:AS46"/>
    <mergeCell ref="AT46:AU46"/>
    <mergeCell ref="AV46:AW46"/>
    <mergeCell ref="AX46:AY46"/>
    <mergeCell ref="AZ46:BA46"/>
  </mergeCells>
  <printOptions/>
  <pageMargins left="0.3972222222222222" right="0.20069444444444445" top="0.2125" bottom="0.20416666666666666" header="0.5118055555555555" footer="0.5118055555555555"/>
  <pageSetup horizontalDpi="600" verticalDpi="600" orientation="landscape" paperSize="8"/>
  <ignoredErrors>
    <ignoredError sqref="AK44 G44 P45 C44" formula="1"/>
    <ignoredError sqref="C32 C21:C23 C14:C19 C9:C11 C5:C6 C7:C8 C24:C28 C34:C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6" sqref="A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五彩斌纷</cp:lastModifiedBy>
  <dcterms:created xsi:type="dcterms:W3CDTF">2013-04-11T08:58:50Z</dcterms:created>
  <dcterms:modified xsi:type="dcterms:W3CDTF">2023-06-01T01:58:55Z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6DB3DDF798D7480F9190324C057880E7</vt:lpwstr>
  </property>
</Properties>
</file>